
<file path=[Content_Types].xml><?xml version="1.0" encoding="utf-8"?>
<Types xmlns="http://schemas.openxmlformats.org/package/2006/content-types"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ebp" ContentType="image/webp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Z:\Zamówienia publiczne - dokumentacja\2025\5_Gadżety_Powiatu_Ostródzkiego\"/>
    </mc:Choice>
  </mc:AlternateContent>
  <xr:revisionPtr revIDLastSave="0" documentId="13_ncr:1_{2075DD5D-9423-4AAF-906D-4EDA19C40DEC}" xr6:coauthVersionLast="47" xr6:coauthVersionMax="47" xr10:uidLastSave="{00000000-0000-0000-0000-000000000000}"/>
  <bookViews>
    <workbookView xWindow="-57720" yWindow="480" windowWidth="29040" windowHeight="15840" xr2:uid="{00000000-000D-0000-FFFF-FFFF00000000}"/>
  </bookViews>
  <sheets>
    <sheet name="Gadżety Powiat Ostródzki 2025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2" l="1"/>
  <c r="I22" i="2" s="1"/>
  <c r="F22" i="2"/>
  <c r="H21" i="2"/>
  <c r="I21" i="2" s="1"/>
  <c r="F21" i="2"/>
  <c r="H20" i="2"/>
  <c r="I20" i="2" s="1"/>
  <c r="F20" i="2"/>
  <c r="H19" i="2"/>
  <c r="I19" i="2" s="1"/>
  <c r="F19" i="2"/>
  <c r="H18" i="2"/>
  <c r="I18" i="2" s="1"/>
  <c r="F18" i="2"/>
  <c r="H17" i="2"/>
  <c r="I17" i="2" s="1"/>
  <c r="F17" i="2"/>
  <c r="H16" i="2"/>
  <c r="I16" i="2" s="1"/>
  <c r="F16" i="2"/>
  <c r="H15" i="2"/>
  <c r="I15" i="2" s="1"/>
  <c r="F15" i="2"/>
  <c r="H14" i="2"/>
  <c r="I14" i="2" s="1"/>
  <c r="F14" i="2"/>
  <c r="H13" i="2"/>
  <c r="I13" i="2" s="1"/>
  <c r="F13" i="2"/>
  <c r="H12" i="2"/>
  <c r="I12" i="2" s="1"/>
  <c r="F12" i="2"/>
  <c r="H11" i="2"/>
  <c r="I11" i="2" s="1"/>
  <c r="F11" i="2"/>
  <c r="H10" i="2"/>
  <c r="I10" i="2" s="1"/>
  <c r="F10" i="2"/>
  <c r="H9" i="2"/>
  <c r="I9" i="2" s="1"/>
  <c r="F9" i="2"/>
  <c r="H8" i="2"/>
  <c r="I8" i="2" s="1"/>
  <c r="F8" i="2"/>
  <c r="H7" i="2"/>
  <c r="I7" i="2" s="1"/>
  <c r="F7" i="2"/>
  <c r="H6" i="2"/>
  <c r="I6" i="2" s="1"/>
  <c r="F6" i="2"/>
  <c r="H5" i="2"/>
  <c r="I5" i="2" s="1"/>
  <c r="F5" i="2"/>
  <c r="H4" i="2"/>
  <c r="I4" i="2" s="1"/>
  <c r="F4" i="2"/>
  <c r="H3" i="2"/>
  <c r="I3" i="2" s="1"/>
  <c r="F3" i="2"/>
  <c r="I23" i="2" l="1"/>
</calcChain>
</file>

<file path=xl/sharedStrings.xml><?xml version="1.0" encoding="utf-8"?>
<sst xmlns="http://schemas.openxmlformats.org/spreadsheetml/2006/main" count="155" uniqueCount="146">
  <si>
    <t>L.P.</t>
  </si>
  <si>
    <t>NAZWA PRODUKTU</t>
  </si>
  <si>
    <t>WIZUALIZACJA PRODUKTU</t>
  </si>
  <si>
    <t>NAKŁAD (szt.)</t>
  </si>
  <si>
    <t>CENA JEDNOSTKOWA NETTO</t>
  </si>
  <si>
    <t>ŁĄCZNIE NETTO</t>
  </si>
  <si>
    <t>STAWKA VAT</t>
  </si>
  <si>
    <t>CENA JEDNOSTKOWA BRUTTO</t>
  </si>
  <si>
    <t>ŁĄCZNIE BRUTTO</t>
  </si>
  <si>
    <t>OZNAKOWANIE
 (do uzgodnienia z zamawiającym)</t>
  </si>
  <si>
    <t>METODA NADRUKU</t>
  </si>
  <si>
    <t>PREFEROWANY SPOSÓB PAKOWANIA</t>
  </si>
  <si>
    <t>1.</t>
  </si>
  <si>
    <t>2.</t>
  </si>
  <si>
    <t>3.</t>
  </si>
  <si>
    <t>BIDON</t>
  </si>
  <si>
    <t>Herb powiatu w jednym kolorze z nazwą „Powiat Ostródzki”.</t>
  </si>
  <si>
    <t>tampodruk</t>
  </si>
  <si>
    <t xml:space="preserve">Zbiorcze opakowanie po 50-100 szt. w kartonie. </t>
  </si>
  <si>
    <t>4.</t>
  </si>
  <si>
    <t>POJEMNIK NA ŻYWNOŚĆ</t>
  </si>
  <si>
    <t xml:space="preserve">Jednokolorowy kontur herbu z napisem "Powiat Ostródzki", nadrukowany na pokrywce pojemnika. </t>
  </si>
  <si>
    <t>5.</t>
  </si>
  <si>
    <t>TORBA PAPIEROWA</t>
  </si>
  <si>
    <t>CMYK</t>
  </si>
  <si>
    <t>6.</t>
  </si>
  <si>
    <t>sitodruk</t>
  </si>
  <si>
    <t>7.</t>
  </si>
  <si>
    <t>PLECAK Z TAŚMĄ ODBLASKOWĄ</t>
  </si>
  <si>
    <t>Solidny plecak promocyjny wykonany z poliestru 210D, obszyty dookoła 360° taśmą odblaskową o szerokości 2,5 cm. Pojemność 7 litrów. Kolory opcjonalne do wyboru przez zamawiającego.</t>
  </si>
  <si>
    <t>8.</t>
  </si>
  <si>
    <t>9.</t>
  </si>
  <si>
    <t>10.</t>
  </si>
  <si>
    <t>APTECZKA</t>
  </si>
  <si>
    <t>herb ok. 40 x 50 mm
logo ZPP ok. 30 x 40 mm</t>
  </si>
  <si>
    <t>Herb powiatu z nazwą „Powiat Ostródzki” - nad nim w jednym kolorze oraz logo ZPP.</t>
  </si>
  <si>
    <t>11.</t>
  </si>
  <si>
    <t>NOTES Z PRZYBORAMI</t>
  </si>
  <si>
    <t xml:space="preserve">Na okładce kontur herbu w jednym kolorze wyśrodkowany w pionie i poziomie, nad nim napis: „Powiat Ostródzki”. </t>
  </si>
  <si>
    <t>tampodruku</t>
  </si>
  <si>
    <t>Każdy notes zapakowany osobno w przezroczystą folię. Zbiorcze opakowanie po 50-100 szt. w kartonie.</t>
  </si>
  <si>
    <t>12.</t>
  </si>
  <si>
    <t>Wymiar ok. 230 × 190 mm</t>
  </si>
  <si>
    <t>Projekt do zaakceptowania przez zamawiającego.</t>
  </si>
  <si>
    <t>Każda podkładka zapakowana osobno w przezroczystą folię. Zbiorcze opakowanie po 50-100 szt. w kartonie.</t>
  </si>
  <si>
    <t>13.</t>
  </si>
  <si>
    <t>14.</t>
  </si>
  <si>
    <t>15.</t>
  </si>
  <si>
    <t>sublimacja</t>
  </si>
  <si>
    <t>16.</t>
  </si>
  <si>
    <t>17.</t>
  </si>
  <si>
    <t>grawer</t>
  </si>
  <si>
    <t>ok. 140 x 40 mm</t>
  </si>
  <si>
    <t>Herb powiatu w pełnym kolorze z napisem „Powiat Ostródzki”. Projekt do uzgodnienia z zamawiającym.</t>
  </si>
  <si>
    <t>haft</t>
  </si>
  <si>
    <t>termotransfer</t>
  </si>
  <si>
    <t>ŚWIECZKA</t>
  </si>
  <si>
    <t>Ø ok. 550 mm dopasowana do wieczka świeczki</t>
  </si>
  <si>
    <t>Herb powiatu z nazwą „Powiat Ostródzki” - nad nim w pełnym kolorze.</t>
  </si>
  <si>
    <t>wypukła naklejka 3D</t>
  </si>
  <si>
    <t>KUBEK</t>
  </si>
  <si>
    <t>ok. 190 x 40 mm</t>
  </si>
  <si>
    <t>ok. 150 x 150 mm</t>
  </si>
  <si>
    <t>PODKŁADKA POD MYSZKĘ</t>
  </si>
  <si>
    <t>Pojemnik na kanapki z tworzywa sztucznego o pojemności 450 ml. Zapewnia bezpieczne przechowywanie żywności poprzez szczelne zamknięcie. Rozmiar około 130 × 50 × 135 mm. Kolory opcjonalne do wyboru przez zamawiającego.</t>
  </si>
  <si>
    <t>ok. 70 x 70 mm</t>
  </si>
  <si>
    <t>PARASOL</t>
  </si>
  <si>
    <t>KOC</t>
  </si>
  <si>
    <t>RĘCZNIK SPORTOWY</t>
  </si>
  <si>
    <t>18.</t>
  </si>
  <si>
    <t>19.</t>
  </si>
  <si>
    <t>20.</t>
  </si>
  <si>
    <t>TORBA JUTOWA</t>
  </si>
  <si>
    <t>ANTYSTRES</t>
  </si>
  <si>
    <t>KOSMETYCZKA</t>
  </si>
  <si>
    <t>LATARKA LED</t>
  </si>
  <si>
    <t xml:space="preserve">termotransfer </t>
  </si>
  <si>
    <t>Herb powiatu z nazwą „Powiat Ostródzki”</t>
  </si>
  <si>
    <t xml:space="preserve">Zbiorcze opakowanie po 100 szt. w kartonie. </t>
  </si>
  <si>
    <t>Koc piknikowy z nylonowym uchwytem, zwinięty w rulon. Wymiary ok. 1600 x 1250 mm. Kolory opcjonalne do wyboru przez zamawiającego.</t>
  </si>
  <si>
    <t>haft: ok. 60 x 150 mm
termotransfer: ok. 60 x 150 mm</t>
  </si>
  <si>
    <t>Herb powiatu wyhaftowany na kocu w pełnym kolorze z nazwą: www.powiat.ostroda.pl.
Na materiale nylonowym jednokolorowy wyśrodkowany napis: "Powiat Ostródzki".</t>
  </si>
  <si>
    <t>haft /
 termotransfer</t>
  </si>
  <si>
    <t>Czasza wykonana z grubego poliestru, co zapobiega prześwitom i przemakaniu parasola. Średnica czaszy: 104 cm; Długość: 90 cm; Stelaż: drewniany kij, metalowe szprychy. Rączka: drewniana, zakrzywiona. Kolor opcjonalny do wyboru przez zamawiającego.</t>
  </si>
  <si>
    <t>ok. 80x100 mm</t>
  </si>
  <si>
    <t>Herb powiatu wydrukowany w pobliżu krawędzi na materiale, bardzo dobrze widoczny po rozłożeniu parasola, naniesiony w pełnym kolorze z nazwą Powiat Ostródzki i adresem strony internetowej www.powiat.ostroda.pl.</t>
  </si>
  <si>
    <t>transfer</t>
  </si>
  <si>
    <t>herb ok. 35 x 25 mm
 napis ok. 60 x 20 mm</t>
  </si>
  <si>
    <t>Herb i napis „POWIAT OSTRÓDZKI” w jednej lini</t>
  </si>
  <si>
    <t>tampodruk 1 kolor</t>
  </si>
  <si>
    <t>ZESTAW DO OBUWIA</t>
  </si>
  <si>
    <t>Latarka pakowana pojedynczo w kartoniki. Zapakowane zbiorczo po 50 szt.</t>
  </si>
  <si>
    <t>wys. ok. 18 mm, szer. Proporcjonalnie</t>
  </si>
  <si>
    <t>wys. ok. 80 mm, szer. proporcjonalnie</t>
  </si>
  <si>
    <t>termotransfer sitodrukowy</t>
  </si>
  <si>
    <t>Wyśrodkowany herb powiatu w pełnym kolorze oraz adres: www.powiat.ostroda.pl</t>
  </si>
  <si>
    <t>Opakowanie przód ok. 80 x 80 mm</t>
  </si>
  <si>
    <t xml:space="preserve"> ok. 80 x 50 mm</t>
  </si>
  <si>
    <r>
      <t xml:space="preserve">Jednokolorowy napis </t>
    </r>
    <r>
      <rPr>
        <sz val="10"/>
        <color indexed="8"/>
        <rFont val="Arial"/>
        <family val="2"/>
        <charset val="238"/>
      </rPr>
      <t>"POWIAT OSTRÓDZKI".</t>
    </r>
  </si>
  <si>
    <t>PREFEROWANY WYMIAR APLIKACJI</t>
  </si>
  <si>
    <r>
      <rPr>
        <b/>
        <sz val="10"/>
        <color theme="1"/>
        <rFont val="Arial"/>
        <family val="2"/>
        <charset val="238"/>
      </rPr>
      <t>Opis przedmiotu zamówienia "Gadżety Powiatu Ostródzkiego 2025"</t>
    </r>
    <r>
      <rPr>
        <sz val="10"/>
        <color theme="1"/>
        <rFont val="Arial"/>
        <family val="2"/>
        <charset val="238"/>
      </rPr>
      <t xml:space="preserve"> - załącznik nr 1</t>
    </r>
  </si>
  <si>
    <t>Każdy zestaw zapakowany w kartonik. Opakowanie zbiorcze po 25 szt. w kartonie.</t>
  </si>
  <si>
    <t>Ręcznik 100% bawełna, ok. 380 g/m2, o wymiarach ok. 455 x 275 mm, posiadający uchwyt umożliwiający zawieszenie. Ręcznik złożony z widocznym oznakowaniem na wierzchu i związany wstążką ozdobną (min. 20 mm szerokości). Kolor opcjonalny do wyboru zamawiającego.</t>
  </si>
  <si>
    <t>Każda parasolka zapakowana w foliowe przezroczyste opakowanie. Opakowanie zbiorcze po 25-50 szt. w kartonie.</t>
  </si>
  <si>
    <t>Mini apteczka pierwszej pomocy. Pokrowiec z kieszenią z przodu na zamek błyskawiczny, szlufka na pasek z tyłu. Wyposażenie minimum 14 elementów m.in.: bandaż trójkątny, bandaż PBT, płatki nasączone alkoholem, plastry, nożyczki, agrafki, taśma, zgodność z normą EN 13485:2003. Materiał: nylon/poliester. Wymiary: ok. 130 x 85 x 50 mm. Apteczka w kolorze czerwonym.</t>
  </si>
  <si>
    <t xml:space="preserve">Opakowanie zbiorcze po 50-100 szt. w kartonie. </t>
  </si>
  <si>
    <t xml:space="preserve">Opakowanie zbiorcze po 25 szt. w kartonie. </t>
  </si>
  <si>
    <t>Każdy koc pakowany oddzielnie w folię przezroczystą. Opakowanie zbiorcze po 25 szt. w kartonie.</t>
  </si>
  <si>
    <t>Każdy kubek pakowany pojedyńczo w kartonik. Całość w zbiorczym opakowaniu w dowolnej ilości.</t>
  </si>
  <si>
    <t>Elastyczna podkładka pod mysz do sublimacyjnego nadruku. Materiał guma oraz poliester. Kolor podkładki: czarny. Wymiar produktu ok. 230 × 190 x 5 mm</t>
  </si>
  <si>
    <t>TORBA NA ZAKUPY</t>
  </si>
  <si>
    <t>Opakowanie zbiorcze po 200 szt. w kartonie.</t>
  </si>
  <si>
    <t>Eko torba z juty o klasycznym, prostym kształcie, z bambusowymi rączkami. Wymiary: ok. 330 x 270 x 110 mm.</t>
  </si>
  <si>
    <t>Opakowanie zbiorcze po 50 szt. w kartonie.</t>
  </si>
  <si>
    <t>herb ok. 110 x 85 mm, logo "Lider ZPP 2019" średnica ok. 75 mm, adres o dł. ok. 160 mm, fb ok. 35 x 100 mm</t>
  </si>
  <si>
    <t>Herb powiatu naniesiony (wyśrodkowany w pionie) w pełnym kolorze, loga „Lider ZPP 2019” oraz "Super Powiat 2020". Nadruki tylko po jednej stronie torby. Pod herbem – adres strony www.powiat.ostroda.pl (wyśrodkowany w pionie) i loga mediów społecznościowych. Projekt do zaakceptowania przez zamawiającego.</t>
  </si>
  <si>
    <t>Pakowane po 25-50 szt. w przezroczystą folię. Opakowanie zbiorcze w kartonie.</t>
  </si>
  <si>
    <t>Kubek ceramiczny o poj. 300 mm. Dwa kolory nadruku. Kolor kubka: czarny.</t>
  </si>
  <si>
    <t>nadruk bezpośredni, dwa kolory</t>
  </si>
  <si>
    <t>Druk UV lub sitodruk</t>
  </si>
  <si>
    <t>ok. 100 x 76 mm</t>
  </si>
  <si>
    <t>Sportowy ręcznik w rozmiarze 400 x 800 mm w poliestrowym etui. Dobrze wchłania wodę i szybko schnie. Pakowany w pokrowiec ze sznureczkiem ze ściągaczem. Kolory opcjonalne do wyboru przez zamawiającego.</t>
  </si>
  <si>
    <t>Aluminiowa mini latarka wyposażona w: ok. 9 białych diod LED, gumowany przycisk ON/OFF, zawieszkę na rękę. Baterie w zestawie. Wymiary produktu: ok. ⌀ 26 x 88 mm. Kolory opcjonalne do wyboru zamawiającego.</t>
  </si>
  <si>
    <t>Świeczka zapachowa w metalowym pudełku (owiniętym sznurkiem). Wymiary: 62 x 42 mm. Zapachy opcjonalne do wyboru przez zamawiającego.</t>
  </si>
  <si>
    <t>Usztywnienie - tekturka wzmacniająca dno, górna krawędź usztywniona poprzez zagięcie. Papier - kreda o podwyższonej sztywności i wytrzymałości 150-170 g/m2. Uchwyt - sznurek bawełniany w kolorze białym z rdzeniem - przewlekany do środka. Kolor torby - biały. Preferowany wymiar ok. 250 x 80 x 320 mm.</t>
  </si>
  <si>
    <t>ok. 100 x 120 mm</t>
  </si>
  <si>
    <t>Druk UV</t>
  </si>
  <si>
    <t>Zbiorcze opakowanie po 100-200 szt. w kartonie.</t>
  </si>
  <si>
    <t>Notes poręczny, z zaokrąglonymi rogami, zawierający długopis wykonany z tektury (czarny tusz). Posiadający: elastyczną, dopasowaną kolorystycznie gumkę do zamykania, 70 stron, 70 g/m, 5 różnokolorowych etykiet samoprzylepnych. Wykonany z materiałów nadających się do recyklingu. 154 x 112 x 12 mm Kolory opcjonalne do wyboru przez zamawiającego.</t>
  </si>
  <si>
    <t>herb z napisem Powiat Ostródzki ok. 50 x 60 mm</t>
  </si>
  <si>
    <t>ok. 150 x 90 mm</t>
  </si>
  <si>
    <t>Butelka zapakowana w  pudełko. Zbiorcze opakowanie po 50 szt.. w kartonie.</t>
  </si>
  <si>
    <t xml:space="preserve">Pojemniki pakowane zbiorczo po 50 szt. w folię przezroczystą. Całość w  kartonie. </t>
  </si>
  <si>
    <t>KREDA</t>
  </si>
  <si>
    <t xml:space="preserve">Zestaw 4 kolorowych kred: zielony, żółty, niebieski, czerwony. Średnica 25 mm. Opakowanie kred w ekologicznym pudełku. Wymiary: ok. 96 x 25 x 108 mm  </t>
  </si>
  <si>
    <r>
      <t xml:space="preserve">Na opakowaniu herb powiatu w pełnym kolorze wyśrodkowany w pionie i poziomie z napisem nad herbem „Powiat Ostródzki” oraz na dolnej krawędzi strona internetowa: </t>
    </r>
    <r>
      <rPr>
        <sz val="10"/>
        <color indexed="8"/>
        <rFont val="Arial"/>
        <family val="2"/>
        <charset val="238"/>
      </rPr>
      <t>www.powiat.ostroda.pl.</t>
    </r>
  </si>
  <si>
    <t>Druk UV 
full color</t>
  </si>
  <si>
    <t>Miękkie serce antystresowe o średnicy ok. 60 mm w kolorze czerwonym.</t>
  </si>
  <si>
    <t>Zapinana, transparentna kosmetyczka z PVC. Rozmiar: 170 x 45 x 125 mm. Kolory opcjonalne do wyboru przez zamawiającego.</t>
  </si>
  <si>
    <t>ok. 25 x 15 mm</t>
  </si>
  <si>
    <t>OPIS PRODUKTU</t>
  </si>
  <si>
    <t xml:space="preserve"> Zestaw do czyszczenia obuwia. Materiał: PU, metal, drewno, 5 elementów: szczotka, ściereczka, łyżka do butów, czyścik, pasta bezbarwna. Kolor opcjonalny do wyboru przez zamawiającego.</t>
  </si>
  <si>
    <t>RĘCZNIK Z HAFTEM</t>
  </si>
  <si>
    <t>Każdy ręcznik zapakowany w foliowe przezroczyste opakowanie. Opakowany zbiorczo po 50 szt. w kartonie.</t>
  </si>
  <si>
    <t>Szklana butelka 500 ml z pokrowcem z neoprenu. Szczelna. Posiadająca uchwyt. Wymiary: Ø 6 x 22 cm. Kolory pokrowca opcjonalne do wyboru przez zamawiającego.</t>
  </si>
  <si>
    <t>Torba o wymiarach w przybliżeniu: szerokość 260 mm, wysokość 240 mm, głębokość 120 0m, długość rączki 180 mm. Materiał: non-woven 80 g. Torba obszyta lamówką w kolorze czerwonym. Kolor torby: czarny.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</si>
</sst>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44" formatCode="_-* #,##0.00\ &quot;zł&quot;_-;\-* #,##0.00\ &quot;zł&quot;_-;_-* &quot;-&quot;??\ &quot;zł&quot;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1"/>
      <color rgb="FF3F3F76"/>
      <name val="Czcionka tekstu podstawowego"/>
      <family val="2"/>
      <charset val="238"/>
    </font>
    <font>
      <sz val="10"/>
      <color indexed="8"/>
      <name val="Arial"/>
      <family val="2"/>
      <charset val="238"/>
    </font>
    <font>
      <sz val="10"/>
      <color rgb="FF525C69"/>
      <name val="Arial"/>
      <family val="2"/>
      <charset val="238"/>
    </font>
    <font>
      <b/>
      <sz val="10"/>
      <name val="Arial"/>
      <family val="2"/>
      <charset val="238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2" fillId="2" borderId="1" applyNumberFormat="0" applyAlignment="0" applyProtection="0"/>
    <xf numFmtId="0" fontId="5" fillId="0" borderId="0"/>
    <xf numFmtId="0" fontId="7" fillId="2" borderId="1" applyNumberFormat="0" applyAlignment="0" applyProtection="0"/>
    <xf numFmtId="0" fontId="1" fillId="0" borderId="0"/>
  </cellStyleXfs>
  <cellXfs count="40">
    <xf numFmtId="0" fontId="0" fillId="0" borderId="0" xfId="0"/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44" fontId="4" fillId="3" borderId="3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8" fontId="4" fillId="0" borderId="4" xfId="2" applyNumberFormat="1" applyFont="1" applyBorder="1" applyAlignment="1">
      <alignment horizontal="center" vertical="center" wrapText="1"/>
    </xf>
    <xf numFmtId="9" fontId="4" fillId="0" borderId="3" xfId="2" applyNumberFormat="1" applyFont="1" applyBorder="1" applyAlignment="1">
      <alignment horizontal="center" vertical="center" wrapText="1"/>
    </xf>
    <xf numFmtId="8" fontId="4" fillId="0" borderId="3" xfId="0" applyNumberFormat="1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9" fontId="4" fillId="0" borderId="3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wrapText="1"/>
    </xf>
    <xf numFmtId="9" fontId="10" fillId="0" borderId="3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3" xfId="2" applyFont="1" applyBorder="1" applyAlignment="1">
      <alignment wrapText="1"/>
    </xf>
    <xf numFmtId="0" fontId="4" fillId="0" borderId="4" xfId="2" applyFont="1" applyBorder="1" applyAlignment="1">
      <alignment horizontal="center" vertical="center" wrapText="1"/>
    </xf>
    <xf numFmtId="0" fontId="3" fillId="0" borderId="3" xfId="0" applyFont="1" applyBorder="1" applyAlignment="1">
      <alignment wrapText="1"/>
    </xf>
    <xf numFmtId="0" fontId="4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44" fontId="0" fillId="0" borderId="0" xfId="0" applyNumberFormat="1" applyAlignment="1">
      <alignment wrapText="1"/>
    </xf>
    <xf numFmtId="0" fontId="3" fillId="0" borderId="0" xfId="4" applyFont="1" applyAlignment="1">
      <alignment horizontal="center" vertical="center" wrapText="1"/>
    </xf>
    <xf numFmtId="44" fontId="4" fillId="3" borderId="3" xfId="1" applyNumberFormat="1" applyFont="1" applyFill="1" applyBorder="1" applyAlignment="1">
      <alignment vertical="center" wrapText="1"/>
    </xf>
    <xf numFmtId="0" fontId="6" fillId="0" borderId="3" xfId="2" applyFont="1" applyBorder="1" applyAlignment="1">
      <alignment horizontal="center" vertical="center" wrapText="1"/>
    </xf>
    <xf numFmtId="4" fontId="6" fillId="0" borderId="3" xfId="2" applyNumberFormat="1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/>
    </xf>
    <xf numFmtId="0" fontId="3" fillId="0" borderId="0" xfId="0" applyFont="1"/>
    <xf numFmtId="44" fontId="4" fillId="3" borderId="3" xfId="0" applyNumberFormat="1" applyFont="1" applyFill="1" applyBorder="1" applyAlignment="1">
      <alignment vertical="center" wrapText="1"/>
    </xf>
    <xf numFmtId="0" fontId="3" fillId="0" borderId="7" xfId="2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</cellXfs>
  <cellStyles count="5">
    <cellStyle name="Dane wejściowe" xfId="1" builtinId="20"/>
    <cellStyle name="Dane wejściowe 2" xfId="3" xr:uid="{B9913A2E-29DF-4CEA-8D24-8B9E3A727677}"/>
    <cellStyle name="Normalny" xfId="0" builtinId="0"/>
    <cellStyle name="Normalny 2" xfId="2" xr:uid="{7418BD3C-37AD-4014-9183-3B6D8104053D}"/>
    <cellStyle name="Normalny 3" xfId="4" xr:uid="{6A03F5A9-7210-485C-AFAF-C78B9386C136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webp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5" Type="http://schemas.openxmlformats.org/officeDocument/2006/relationships/image" Target="../media/image15.jpeg"/><Relationship Id="rId23" Type="http://schemas.openxmlformats.org/officeDocument/2006/relationships/image" Target="../media/image23.webp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web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657226</xdr:colOff>
      <xdr:row>11</xdr:row>
      <xdr:rowOff>57150</xdr:rowOff>
    </xdr:from>
    <xdr:to>
      <xdr:col>2</xdr:col>
      <xdr:colOff>1476375</xdr:colOff>
      <xdr:row>11</xdr:row>
      <xdr:rowOff>1252537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32D96943-FE08-4B46-B087-BBF8182579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941" r="57946" b="8235"/>
        <a:stretch/>
      </xdr:blipFill>
      <xdr:spPr>
        <a:xfrm>
          <a:off x="2066926" y="13439775"/>
          <a:ext cx="819149" cy="1195387"/>
        </a:xfrm>
        <a:prstGeom prst="rect">
          <a:avLst/>
        </a:prstGeom>
      </xdr:spPr>
    </xdr:pic>
    <xdr:clientData/>
  </xdr:twoCellAnchor>
  <xdr:twoCellAnchor editAs="oneCell">
    <xdr:from>
      <xdr:col>2</xdr:col>
      <xdr:colOff>340178</xdr:colOff>
      <xdr:row>16</xdr:row>
      <xdr:rowOff>286318</xdr:rowOff>
    </xdr:from>
    <xdr:to>
      <xdr:col>2</xdr:col>
      <xdr:colOff>1798087</xdr:colOff>
      <xdr:row>16</xdr:row>
      <xdr:rowOff>1352116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B8529FDF-0B79-4BE4-905F-0802416A53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9489" y="18549048"/>
          <a:ext cx="1457909" cy="1065798"/>
        </a:xfrm>
        <a:prstGeom prst="rect">
          <a:avLst/>
        </a:prstGeom>
      </xdr:spPr>
    </xdr:pic>
    <xdr:clientData/>
  </xdr:twoCellAnchor>
  <xdr:twoCellAnchor editAs="oneCell">
    <xdr:from>
      <xdr:col>2</xdr:col>
      <xdr:colOff>563724</xdr:colOff>
      <xdr:row>14</xdr:row>
      <xdr:rowOff>48597</xdr:rowOff>
    </xdr:from>
    <xdr:to>
      <xdr:col>2</xdr:col>
      <xdr:colOff>1632857</xdr:colOff>
      <xdr:row>14</xdr:row>
      <xdr:rowOff>1117730</xdr:rowOff>
    </xdr:to>
    <xdr:pic>
      <xdr:nvPicPr>
        <xdr:cNvPr id="7" name="Obraz 48">
          <a:extLst>
            <a:ext uri="{FF2B5EF4-FFF2-40B4-BE49-F238E27FC236}">
              <a16:creationId xmlns:a16="http://schemas.microsoft.com/office/drawing/2014/main" id="{58CDF6D0-919E-48EB-A3E2-A2155C3AB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3035" y="15823163"/>
          <a:ext cx="1069133" cy="1069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485968</xdr:colOff>
      <xdr:row>2</xdr:row>
      <xdr:rowOff>48596</xdr:rowOff>
    </xdr:from>
    <xdr:to>
      <xdr:col>2</xdr:col>
      <xdr:colOff>1666557</xdr:colOff>
      <xdr:row>2</xdr:row>
      <xdr:rowOff>1321836</xdr:rowOff>
    </xdr:to>
    <xdr:pic>
      <xdr:nvPicPr>
        <xdr:cNvPr id="8" name="Obraz 45">
          <a:extLst>
            <a:ext uri="{FF2B5EF4-FFF2-40B4-BE49-F238E27FC236}">
              <a16:creationId xmlns:a16="http://schemas.microsoft.com/office/drawing/2014/main" id="{42BD37A5-E1D3-40B0-AF48-77DF0669E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279" y="894183"/>
          <a:ext cx="1180589" cy="1273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262423</xdr:colOff>
      <xdr:row>8</xdr:row>
      <xdr:rowOff>61713</xdr:rowOff>
    </xdr:from>
    <xdr:to>
      <xdr:col>2</xdr:col>
      <xdr:colOff>1875842</xdr:colOff>
      <xdr:row>8</xdr:row>
      <xdr:rowOff>1108012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4DBED487-F254-46E9-A8F8-1717544331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1734" y="8692529"/>
          <a:ext cx="1613419" cy="1046299"/>
        </a:xfrm>
        <a:prstGeom prst="rect">
          <a:avLst/>
        </a:prstGeom>
      </xdr:spPr>
    </xdr:pic>
    <xdr:clientData/>
  </xdr:twoCellAnchor>
  <xdr:twoCellAnchor>
    <xdr:from>
      <xdr:col>2</xdr:col>
      <xdr:colOff>476833</xdr:colOff>
      <xdr:row>15</xdr:row>
      <xdr:rowOff>114496</xdr:rowOff>
    </xdr:from>
    <xdr:to>
      <xdr:col>2</xdr:col>
      <xdr:colOff>1679691</xdr:colOff>
      <xdr:row>15</xdr:row>
      <xdr:rowOff>1214201</xdr:rowOff>
    </xdr:to>
    <xdr:grpSp>
      <xdr:nvGrpSpPr>
        <xdr:cNvPr id="13" name="Grupa 12">
          <a:extLst>
            <a:ext uri="{FF2B5EF4-FFF2-40B4-BE49-F238E27FC236}">
              <a16:creationId xmlns:a16="http://schemas.microsoft.com/office/drawing/2014/main" id="{D1F9814A-B0EF-4C6A-9F8F-5D4E1B3C343F}"/>
            </a:ext>
          </a:extLst>
        </xdr:cNvPr>
        <xdr:cNvGrpSpPr/>
      </xdr:nvGrpSpPr>
      <xdr:grpSpPr>
        <a:xfrm>
          <a:off x="1886533" y="17354746"/>
          <a:ext cx="1202858" cy="1099705"/>
          <a:chOff x="1585368" y="11073472"/>
          <a:chExt cx="1416325" cy="1258958"/>
        </a:xfrm>
      </xdr:grpSpPr>
      <xdr:pic>
        <xdr:nvPicPr>
          <xdr:cNvPr id="14" name="Obraz 2">
            <a:extLst>
              <a:ext uri="{FF2B5EF4-FFF2-40B4-BE49-F238E27FC236}">
                <a16:creationId xmlns:a16="http://schemas.microsoft.com/office/drawing/2014/main" id="{52E53A81-84F0-A27A-F4E3-D16FA6796C8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14356" y="11118613"/>
            <a:ext cx="583924" cy="5839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" name="Obraz 14">
            <a:extLst>
              <a:ext uri="{FF2B5EF4-FFF2-40B4-BE49-F238E27FC236}">
                <a16:creationId xmlns:a16="http://schemas.microsoft.com/office/drawing/2014/main" id="{C05F8F25-F84B-F67A-9C0B-9AB7C807907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289389" y="11073472"/>
            <a:ext cx="712304" cy="712304"/>
          </a:xfrm>
          <a:prstGeom prst="rect">
            <a:avLst/>
          </a:prstGeom>
        </xdr:spPr>
      </xdr:pic>
      <xdr:pic>
        <xdr:nvPicPr>
          <xdr:cNvPr id="16" name="Obraz 15">
            <a:extLst>
              <a:ext uri="{FF2B5EF4-FFF2-40B4-BE49-F238E27FC236}">
                <a16:creationId xmlns:a16="http://schemas.microsoft.com/office/drawing/2014/main" id="{4B18AD12-5FF3-4409-4BF7-437BECA25E5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85368" y="11760928"/>
            <a:ext cx="604629" cy="548883"/>
          </a:xfrm>
          <a:prstGeom prst="rect">
            <a:avLst/>
          </a:prstGeom>
        </xdr:spPr>
      </xdr:pic>
      <xdr:pic>
        <xdr:nvPicPr>
          <xdr:cNvPr id="17" name="Obraz 16">
            <a:extLst>
              <a:ext uri="{FF2B5EF4-FFF2-40B4-BE49-F238E27FC236}">
                <a16:creationId xmlns:a16="http://schemas.microsoft.com/office/drawing/2014/main" id="{E2DC1CBA-F6CF-5AA1-2003-BFA81AB7C97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47367" y="11752648"/>
            <a:ext cx="583095" cy="579782"/>
          </a:xfrm>
          <a:prstGeom prst="rect">
            <a:avLst/>
          </a:prstGeom>
        </xdr:spPr>
      </xdr:pic>
    </xdr:grpSp>
    <xdr:clientData/>
  </xdr:twoCellAnchor>
  <xdr:oneCellAnchor>
    <xdr:from>
      <xdr:col>2</xdr:col>
      <xdr:colOff>301302</xdr:colOff>
      <xdr:row>18</xdr:row>
      <xdr:rowOff>106920</xdr:rowOff>
    </xdr:from>
    <xdr:ext cx="1524001" cy="925128"/>
    <xdr:pic>
      <xdr:nvPicPr>
        <xdr:cNvPr id="19" name="Obraz 18">
          <a:extLst>
            <a:ext uri="{FF2B5EF4-FFF2-40B4-BE49-F238E27FC236}">
              <a16:creationId xmlns:a16="http://schemas.microsoft.com/office/drawing/2014/main" id="{E8C85B2C-FC23-4F04-825C-8CA214DA281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818" b="7244"/>
        <a:stretch/>
      </xdr:blipFill>
      <xdr:spPr>
        <a:xfrm>
          <a:off x="1710613" y="21334063"/>
          <a:ext cx="1524001" cy="925128"/>
        </a:xfrm>
        <a:prstGeom prst="rect">
          <a:avLst/>
        </a:prstGeom>
      </xdr:spPr>
    </xdr:pic>
    <xdr:clientData/>
  </xdr:oneCellAnchor>
  <xdr:twoCellAnchor>
    <xdr:from>
      <xdr:col>2</xdr:col>
      <xdr:colOff>612319</xdr:colOff>
      <xdr:row>12</xdr:row>
      <xdr:rowOff>48599</xdr:rowOff>
    </xdr:from>
    <xdr:to>
      <xdr:col>2</xdr:col>
      <xdr:colOff>1535662</xdr:colOff>
      <xdr:row>12</xdr:row>
      <xdr:rowOff>1111911</xdr:rowOff>
    </xdr:to>
    <xdr:pic>
      <xdr:nvPicPr>
        <xdr:cNvPr id="21" name="Obraz 13" descr="torba jutowa.jpg">
          <a:extLst>
            <a:ext uri="{FF2B5EF4-FFF2-40B4-BE49-F238E27FC236}">
              <a16:creationId xmlns:a16="http://schemas.microsoft.com/office/drawing/2014/main" id="{55E3EAB6-AC98-4985-B363-DCC9003766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rcRect l="15517" t="6897" r="15517" b="10345"/>
        <a:stretch>
          <a:fillRect/>
        </a:stretch>
      </xdr:blipFill>
      <xdr:spPr bwMode="auto">
        <a:xfrm>
          <a:off x="2021630" y="13296125"/>
          <a:ext cx="923343" cy="10633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369337</xdr:colOff>
      <xdr:row>7</xdr:row>
      <xdr:rowOff>77755</xdr:rowOff>
    </xdr:from>
    <xdr:to>
      <xdr:col>2</xdr:col>
      <xdr:colOff>1845712</xdr:colOff>
      <xdr:row>7</xdr:row>
      <xdr:rowOff>812376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ACE524D3-22EC-4742-BF93-0881DC3F64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9037" y="8974105"/>
          <a:ext cx="1476375" cy="734621"/>
        </a:xfrm>
        <a:prstGeom prst="rect">
          <a:avLst/>
        </a:prstGeom>
      </xdr:spPr>
    </xdr:pic>
    <xdr:clientData/>
  </xdr:twoCellAnchor>
  <xdr:twoCellAnchor editAs="oneCell">
    <xdr:from>
      <xdr:col>2</xdr:col>
      <xdr:colOff>484414</xdr:colOff>
      <xdr:row>6</xdr:row>
      <xdr:rowOff>340176</xdr:rowOff>
    </xdr:from>
    <xdr:to>
      <xdr:col>2</xdr:col>
      <xdr:colOff>1586020</xdr:colOff>
      <xdr:row>6</xdr:row>
      <xdr:rowOff>1282959</xdr:rowOff>
    </xdr:to>
    <xdr:pic>
      <xdr:nvPicPr>
        <xdr:cNvPr id="23" name="Obraz 22">
          <a:extLst>
            <a:ext uri="{FF2B5EF4-FFF2-40B4-BE49-F238E27FC236}">
              <a16:creationId xmlns:a16="http://schemas.microsoft.com/office/drawing/2014/main" id="{81DD3552-579A-41F6-BD13-125B326776B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575" b="25284"/>
        <a:stretch/>
      </xdr:blipFill>
      <xdr:spPr>
        <a:xfrm>
          <a:off x="1893725" y="7561681"/>
          <a:ext cx="1101606" cy="942783"/>
        </a:xfrm>
        <a:prstGeom prst="rect">
          <a:avLst/>
        </a:prstGeom>
      </xdr:spPr>
    </xdr:pic>
    <xdr:clientData/>
  </xdr:twoCellAnchor>
  <xdr:twoCellAnchor editAs="oneCell">
    <xdr:from>
      <xdr:col>2</xdr:col>
      <xdr:colOff>563724</xdr:colOff>
      <xdr:row>20</xdr:row>
      <xdr:rowOff>106914</xdr:rowOff>
    </xdr:from>
    <xdr:to>
      <xdr:col>2</xdr:col>
      <xdr:colOff>1511085</xdr:colOff>
      <xdr:row>20</xdr:row>
      <xdr:rowOff>1010817</xdr:rowOff>
    </xdr:to>
    <xdr:pic>
      <xdr:nvPicPr>
        <xdr:cNvPr id="24" name="Picture 2" descr="Antystres &quot;serce&quot;">
          <a:extLst>
            <a:ext uri="{FF2B5EF4-FFF2-40B4-BE49-F238E27FC236}">
              <a16:creationId xmlns:a16="http://schemas.microsoft.com/office/drawing/2014/main" id="{D144BB5F-6E32-496E-B05C-5D1240C49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3035" y="23598674"/>
          <a:ext cx="947361" cy="9039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408215</xdr:colOff>
      <xdr:row>21</xdr:row>
      <xdr:rowOff>48596</xdr:rowOff>
    </xdr:from>
    <xdr:to>
      <xdr:col>2</xdr:col>
      <xdr:colOff>1711716</xdr:colOff>
      <xdr:row>21</xdr:row>
      <xdr:rowOff>1352097</xdr:rowOff>
    </xdr:to>
    <xdr:pic>
      <xdr:nvPicPr>
        <xdr:cNvPr id="25" name="Obraz 24">
          <a:extLst>
            <a:ext uri="{FF2B5EF4-FFF2-40B4-BE49-F238E27FC236}">
              <a16:creationId xmlns:a16="http://schemas.microsoft.com/office/drawing/2014/main" id="{2E61719C-5105-4523-8479-89DA047ADA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7526" y="24648366"/>
          <a:ext cx="1303501" cy="1303501"/>
        </a:xfrm>
        <a:prstGeom prst="rect">
          <a:avLst/>
        </a:prstGeom>
      </xdr:spPr>
    </xdr:pic>
    <xdr:clientData/>
  </xdr:twoCellAnchor>
  <xdr:twoCellAnchor editAs="oneCell">
    <xdr:from>
      <xdr:col>2</xdr:col>
      <xdr:colOff>223546</xdr:colOff>
      <xdr:row>3</xdr:row>
      <xdr:rowOff>97194</xdr:rowOff>
    </xdr:from>
    <xdr:to>
      <xdr:col>2</xdr:col>
      <xdr:colOff>2033296</xdr:colOff>
      <xdr:row>3</xdr:row>
      <xdr:rowOff>1240194</xdr:rowOff>
    </xdr:to>
    <xdr:pic>
      <xdr:nvPicPr>
        <xdr:cNvPr id="27" name="Obraz 31">
          <a:extLst>
            <a:ext uri="{FF2B5EF4-FFF2-40B4-BE49-F238E27FC236}">
              <a16:creationId xmlns:a16="http://schemas.microsoft.com/office/drawing/2014/main" id="{127B55DD-30C6-4279-A0A8-2876CAC27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2857" y="2313214"/>
          <a:ext cx="18097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281862</xdr:colOff>
      <xdr:row>17</xdr:row>
      <xdr:rowOff>38879</xdr:rowOff>
    </xdr:from>
    <xdr:to>
      <xdr:col>2</xdr:col>
      <xdr:colOff>1778475</xdr:colOff>
      <xdr:row>17</xdr:row>
      <xdr:rowOff>1360715</xdr:rowOff>
    </xdr:to>
    <xdr:pic>
      <xdr:nvPicPr>
        <xdr:cNvPr id="18" name="Obraz 17">
          <a:extLst>
            <a:ext uri="{FF2B5EF4-FFF2-40B4-BE49-F238E27FC236}">
              <a16:creationId xmlns:a16="http://schemas.microsoft.com/office/drawing/2014/main" id="{C49ED7AE-196B-1DEB-E342-D9F0C780AF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1173" y="21567323"/>
          <a:ext cx="1496613" cy="1321836"/>
        </a:xfrm>
        <a:prstGeom prst="rect">
          <a:avLst/>
        </a:prstGeom>
      </xdr:spPr>
    </xdr:pic>
    <xdr:clientData/>
  </xdr:twoCellAnchor>
  <xdr:twoCellAnchor editAs="oneCell">
    <xdr:from>
      <xdr:col>2</xdr:col>
      <xdr:colOff>592881</xdr:colOff>
      <xdr:row>19</xdr:row>
      <xdr:rowOff>58315</xdr:rowOff>
    </xdr:from>
    <xdr:to>
      <xdr:col>2</xdr:col>
      <xdr:colOff>1525945</xdr:colOff>
      <xdr:row>19</xdr:row>
      <xdr:rowOff>1065694</xdr:rowOff>
    </xdr:to>
    <xdr:pic>
      <xdr:nvPicPr>
        <xdr:cNvPr id="28" name="Obraz 27">
          <a:extLst>
            <a:ext uri="{FF2B5EF4-FFF2-40B4-BE49-F238E27FC236}">
              <a16:creationId xmlns:a16="http://schemas.microsoft.com/office/drawing/2014/main" id="{96957BE4-B7A4-5E8B-D67F-2D80E24DAC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2192" y="22432346"/>
          <a:ext cx="933064" cy="1007379"/>
        </a:xfrm>
        <a:prstGeom prst="rect">
          <a:avLst/>
        </a:prstGeom>
      </xdr:spPr>
    </xdr:pic>
    <xdr:clientData/>
  </xdr:twoCellAnchor>
  <xdr:twoCellAnchor editAs="oneCell">
    <xdr:from>
      <xdr:col>2</xdr:col>
      <xdr:colOff>252701</xdr:colOff>
      <xdr:row>5</xdr:row>
      <xdr:rowOff>38878</xdr:rowOff>
    </xdr:from>
    <xdr:to>
      <xdr:col>2</xdr:col>
      <xdr:colOff>1914720</xdr:colOff>
      <xdr:row>5</xdr:row>
      <xdr:rowOff>1213925</xdr:rowOff>
    </xdr:to>
    <xdr:pic>
      <xdr:nvPicPr>
        <xdr:cNvPr id="31" name="Obraz 30">
          <a:extLst>
            <a:ext uri="{FF2B5EF4-FFF2-40B4-BE49-F238E27FC236}">
              <a16:creationId xmlns:a16="http://schemas.microsoft.com/office/drawing/2014/main" id="{2619A85C-D25D-6C15-FDC6-F9C90E9760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2012" y="5676123"/>
          <a:ext cx="1662019" cy="1175047"/>
        </a:xfrm>
        <a:prstGeom prst="rect">
          <a:avLst/>
        </a:prstGeom>
      </xdr:spPr>
    </xdr:pic>
    <xdr:clientData/>
  </xdr:twoCellAnchor>
  <xdr:twoCellAnchor editAs="oneCell">
    <xdr:from>
      <xdr:col>2</xdr:col>
      <xdr:colOff>174949</xdr:colOff>
      <xdr:row>4</xdr:row>
      <xdr:rowOff>77755</xdr:rowOff>
    </xdr:from>
    <xdr:to>
      <xdr:col>2</xdr:col>
      <xdr:colOff>1963317</xdr:colOff>
      <xdr:row>4</xdr:row>
      <xdr:rowOff>1270000</xdr:rowOff>
    </xdr:to>
    <xdr:pic>
      <xdr:nvPicPr>
        <xdr:cNvPr id="12" name="Obraz 11">
          <a:extLst>
            <a:ext uri="{FF2B5EF4-FFF2-40B4-BE49-F238E27FC236}">
              <a16:creationId xmlns:a16="http://schemas.microsoft.com/office/drawing/2014/main" id="{0A37D97C-BCBC-7A9C-BE5C-4B0876FBBA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4260" y="3605893"/>
          <a:ext cx="1788368" cy="1192245"/>
        </a:xfrm>
        <a:prstGeom prst="rect">
          <a:avLst/>
        </a:prstGeom>
      </xdr:spPr>
    </xdr:pic>
    <xdr:clientData/>
  </xdr:twoCellAnchor>
  <xdr:twoCellAnchor editAs="oneCell">
    <xdr:from>
      <xdr:col>2</xdr:col>
      <xdr:colOff>361950</xdr:colOff>
      <xdr:row>13</xdr:row>
      <xdr:rowOff>114300</xdr:rowOff>
    </xdr:from>
    <xdr:to>
      <xdr:col>2</xdr:col>
      <xdr:colOff>1752600</xdr:colOff>
      <xdr:row>13</xdr:row>
      <xdr:rowOff>1504950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69BDEEC1-8D48-E761-3822-2B2EF18E6C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1650" y="14582775"/>
          <a:ext cx="1390650" cy="1390650"/>
        </a:xfrm>
        <a:prstGeom prst="rect">
          <a:avLst/>
        </a:prstGeom>
      </xdr:spPr>
    </xdr:pic>
    <xdr:clientData/>
  </xdr:twoCellAnchor>
  <xdr:twoCellAnchor editAs="oneCell">
    <xdr:from>
      <xdr:col>2</xdr:col>
      <xdr:colOff>609601</xdr:colOff>
      <xdr:row>9</xdr:row>
      <xdr:rowOff>57151</xdr:rowOff>
    </xdr:from>
    <xdr:to>
      <xdr:col>2</xdr:col>
      <xdr:colOff>1504950</xdr:colOff>
      <xdr:row>9</xdr:row>
      <xdr:rowOff>952500</xdr:rowOff>
    </xdr:to>
    <xdr:pic>
      <xdr:nvPicPr>
        <xdr:cNvPr id="30" name="Obraz 29">
          <a:extLst>
            <a:ext uri="{FF2B5EF4-FFF2-40B4-BE49-F238E27FC236}">
              <a16:creationId xmlns:a16="http://schemas.microsoft.com/office/drawing/2014/main" id="{68360DA5-90DD-026B-DFCB-2CA3C9169B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9301" y="9915526"/>
          <a:ext cx="895349" cy="895349"/>
        </a:xfrm>
        <a:prstGeom prst="rect">
          <a:avLst/>
        </a:prstGeom>
      </xdr:spPr>
    </xdr:pic>
    <xdr:clientData/>
  </xdr:twoCellAnchor>
  <xdr:twoCellAnchor editAs="oneCell">
    <xdr:from>
      <xdr:col>2</xdr:col>
      <xdr:colOff>400050</xdr:colOff>
      <xdr:row>9</xdr:row>
      <xdr:rowOff>895350</xdr:rowOff>
    </xdr:from>
    <xdr:to>
      <xdr:col>2</xdr:col>
      <xdr:colOff>1800225</xdr:colOff>
      <xdr:row>11</xdr:row>
      <xdr:rowOff>123825</xdr:rowOff>
    </xdr:to>
    <xdr:pic>
      <xdr:nvPicPr>
        <xdr:cNvPr id="33" name="Obraz 32">
          <a:extLst>
            <a:ext uri="{FF2B5EF4-FFF2-40B4-BE49-F238E27FC236}">
              <a16:creationId xmlns:a16="http://schemas.microsoft.com/office/drawing/2014/main" id="{9FAB5B42-2081-E8D9-0E6F-835C798088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0" y="10753725"/>
          <a:ext cx="1400175" cy="1400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C4EA5-E16E-4657-8872-5CF49DF28898}">
  <dimension ref="A1:O26"/>
  <sheetViews>
    <sheetView tabSelected="1" topLeftCell="A19" zoomScaleNormal="100" workbookViewId="0">
      <selection activeCell="D27" sqref="D27"/>
    </sheetView>
  </sheetViews>
  <sheetFormatPr defaultRowHeight="15"/>
  <cols>
    <col min="1" max="1" width="5.5703125" style="29" customWidth="1"/>
    <col min="2" max="2" width="15.5703125" style="29" customWidth="1"/>
    <col min="3" max="3" width="32.42578125" style="29" customWidth="1"/>
    <col min="4" max="8" width="9.140625" style="29"/>
    <col min="9" max="9" width="14" style="29" customWidth="1"/>
    <col min="10" max="10" width="38.28515625" style="29" customWidth="1"/>
    <col min="11" max="11" width="16.85546875" style="29" customWidth="1"/>
    <col min="12" max="12" width="35" style="29" customWidth="1"/>
    <col min="13" max="13" width="15.7109375" style="29" customWidth="1"/>
    <col min="14" max="14" width="25.140625" style="29" customWidth="1"/>
  </cols>
  <sheetData>
    <row r="1" spans="1:15">
      <c r="A1" s="22"/>
      <c r="B1" s="39" t="s">
        <v>100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6"/>
    </row>
    <row r="2" spans="1:15" ht="5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1" t="s">
        <v>5</v>
      </c>
      <c r="G2" s="1" t="s">
        <v>6</v>
      </c>
      <c r="H2" s="1" t="s">
        <v>7</v>
      </c>
      <c r="I2" s="3" t="s">
        <v>8</v>
      </c>
      <c r="J2" s="4" t="s">
        <v>140</v>
      </c>
      <c r="K2" s="1" t="s">
        <v>99</v>
      </c>
      <c r="L2" s="1" t="s">
        <v>9</v>
      </c>
      <c r="M2" s="1" t="s">
        <v>10</v>
      </c>
      <c r="N2" s="1" t="s">
        <v>11</v>
      </c>
      <c r="O2" s="36"/>
    </row>
    <row r="3" spans="1:15" ht="108" customHeight="1">
      <c r="A3" s="5" t="s">
        <v>12</v>
      </c>
      <c r="B3" s="5" t="s">
        <v>66</v>
      </c>
      <c r="C3" s="23"/>
      <c r="D3" s="21">
        <v>150</v>
      </c>
      <c r="E3" s="6">
        <v>0</v>
      </c>
      <c r="F3" s="1">
        <f>PRODUCT(D3,E3)</f>
        <v>0</v>
      </c>
      <c r="G3" s="7">
        <v>0.23</v>
      </c>
      <c r="H3" s="8">
        <f t="shared" ref="H3:H21" si="0">PRODUCT(E3*1.23)</f>
        <v>0</v>
      </c>
      <c r="I3" s="32">
        <f>D3*H3</f>
        <v>0</v>
      </c>
      <c r="J3" s="10" t="s">
        <v>83</v>
      </c>
      <c r="K3" s="33" t="s">
        <v>84</v>
      </c>
      <c r="L3" s="34" t="s">
        <v>85</v>
      </c>
      <c r="M3" s="35" t="s">
        <v>86</v>
      </c>
      <c r="N3" s="10" t="s">
        <v>103</v>
      </c>
      <c r="O3" s="36"/>
    </row>
    <row r="4" spans="1:15" ht="103.5" customHeight="1">
      <c r="A4" s="5" t="s">
        <v>13</v>
      </c>
      <c r="B4" s="5" t="s">
        <v>90</v>
      </c>
      <c r="C4" s="23"/>
      <c r="D4" s="21">
        <v>150</v>
      </c>
      <c r="E4" s="6">
        <v>0</v>
      </c>
      <c r="F4" s="1">
        <f t="shared" ref="F4:F22" si="1">PRODUCT(D4,E4)</f>
        <v>0</v>
      </c>
      <c r="G4" s="7">
        <v>0.23</v>
      </c>
      <c r="H4" s="8">
        <f t="shared" si="0"/>
        <v>0</v>
      </c>
      <c r="I4" s="32">
        <f>D4*H4</f>
        <v>0</v>
      </c>
      <c r="J4" s="10" t="s">
        <v>141</v>
      </c>
      <c r="K4" s="33" t="s">
        <v>87</v>
      </c>
      <c r="L4" s="10" t="s">
        <v>88</v>
      </c>
      <c r="M4" s="10" t="s">
        <v>89</v>
      </c>
      <c r="N4" s="10" t="s">
        <v>101</v>
      </c>
      <c r="O4" s="36"/>
    </row>
    <row r="5" spans="1:15" ht="105.75" customHeight="1">
      <c r="A5" s="5" t="s">
        <v>14</v>
      </c>
      <c r="B5" s="5" t="s">
        <v>142</v>
      </c>
      <c r="C5" s="23"/>
      <c r="D5" s="21">
        <v>150</v>
      </c>
      <c r="E5" s="6">
        <v>0</v>
      </c>
      <c r="F5" s="1">
        <f t="shared" si="1"/>
        <v>0</v>
      </c>
      <c r="G5" s="7">
        <v>0.23</v>
      </c>
      <c r="H5" s="8">
        <f t="shared" si="0"/>
        <v>0</v>
      </c>
      <c r="I5" s="32">
        <f>D5*H5</f>
        <v>0</v>
      </c>
      <c r="J5" s="9" t="s">
        <v>102</v>
      </c>
      <c r="K5" s="10" t="s">
        <v>52</v>
      </c>
      <c r="L5" s="10" t="s">
        <v>53</v>
      </c>
      <c r="M5" s="10" t="s">
        <v>54</v>
      </c>
      <c r="N5" s="10" t="s">
        <v>143</v>
      </c>
      <c r="O5" s="36"/>
    </row>
    <row r="6" spans="1:15" ht="99" customHeight="1">
      <c r="A6" s="5" t="s">
        <v>19</v>
      </c>
      <c r="B6" s="5" t="s">
        <v>75</v>
      </c>
      <c r="C6" s="10"/>
      <c r="D6" s="21">
        <v>400</v>
      </c>
      <c r="E6" s="6">
        <v>0</v>
      </c>
      <c r="F6" s="1">
        <f t="shared" si="1"/>
        <v>0</v>
      </c>
      <c r="G6" s="21">
        <v>0.23</v>
      </c>
      <c r="H6" s="21">
        <f t="shared" si="0"/>
        <v>0</v>
      </c>
      <c r="I6" s="32">
        <f>D6*H6</f>
        <v>0</v>
      </c>
      <c r="J6" s="10" t="s">
        <v>122</v>
      </c>
      <c r="K6" s="10" t="s">
        <v>92</v>
      </c>
      <c r="L6" s="10" t="s">
        <v>98</v>
      </c>
      <c r="M6" s="10" t="s">
        <v>51</v>
      </c>
      <c r="N6" s="10" t="s">
        <v>91</v>
      </c>
      <c r="O6" s="31"/>
    </row>
    <row r="7" spans="1:15" ht="133.5" customHeight="1">
      <c r="A7" s="5" t="s">
        <v>22</v>
      </c>
      <c r="B7" s="1" t="s">
        <v>33</v>
      </c>
      <c r="C7" s="23"/>
      <c r="D7" s="24">
        <v>200</v>
      </c>
      <c r="E7" s="6">
        <v>0</v>
      </c>
      <c r="F7" s="1">
        <f t="shared" si="1"/>
        <v>0</v>
      </c>
      <c r="G7" s="7">
        <v>0.23</v>
      </c>
      <c r="H7" s="8">
        <f t="shared" si="0"/>
        <v>0</v>
      </c>
      <c r="I7" s="32">
        <f>D7*H7</f>
        <v>0</v>
      </c>
      <c r="J7" s="12" t="s">
        <v>104</v>
      </c>
      <c r="K7" s="9" t="s">
        <v>34</v>
      </c>
      <c r="L7" s="9" t="s">
        <v>35</v>
      </c>
      <c r="M7" s="9" t="s">
        <v>55</v>
      </c>
      <c r="N7" s="13" t="s">
        <v>105</v>
      </c>
      <c r="O7" s="36"/>
    </row>
    <row r="8" spans="1:15" ht="69.75" customHeight="1">
      <c r="A8" s="5" t="s">
        <v>25</v>
      </c>
      <c r="B8" s="1" t="s">
        <v>56</v>
      </c>
      <c r="C8" s="23"/>
      <c r="D8" s="21">
        <v>250</v>
      </c>
      <c r="E8" s="6">
        <v>0</v>
      </c>
      <c r="F8" s="1">
        <f t="shared" si="1"/>
        <v>0</v>
      </c>
      <c r="G8" s="7">
        <v>0.23</v>
      </c>
      <c r="H8" s="8">
        <f t="shared" si="0"/>
        <v>0</v>
      </c>
      <c r="I8" s="32">
        <f t="shared" ref="I8:I22" si="2">D8*H8</f>
        <v>0</v>
      </c>
      <c r="J8" s="9" t="s">
        <v>123</v>
      </c>
      <c r="K8" s="10" t="s">
        <v>57</v>
      </c>
      <c r="L8" s="10" t="s">
        <v>58</v>
      </c>
      <c r="M8" s="10" t="s">
        <v>59</v>
      </c>
      <c r="N8" s="13" t="s">
        <v>106</v>
      </c>
      <c r="O8" s="36"/>
    </row>
    <row r="9" spans="1:15" ht="90.75" customHeight="1">
      <c r="A9" s="5" t="s">
        <v>27</v>
      </c>
      <c r="B9" s="1" t="s">
        <v>67</v>
      </c>
      <c r="C9" s="25"/>
      <c r="D9" s="26">
        <v>200</v>
      </c>
      <c r="E9" s="6">
        <v>0</v>
      </c>
      <c r="F9" s="1">
        <f t="shared" si="1"/>
        <v>0</v>
      </c>
      <c r="G9" s="11">
        <v>0.23</v>
      </c>
      <c r="H9" s="8">
        <f t="shared" si="0"/>
        <v>0</v>
      </c>
      <c r="I9" s="32">
        <f>D9*H9</f>
        <v>0</v>
      </c>
      <c r="J9" s="10" t="s">
        <v>79</v>
      </c>
      <c r="K9" s="10" t="s">
        <v>80</v>
      </c>
      <c r="L9" s="10" t="s">
        <v>81</v>
      </c>
      <c r="M9" s="10" t="s">
        <v>82</v>
      </c>
      <c r="N9" s="10" t="s">
        <v>107</v>
      </c>
      <c r="O9" s="36"/>
    </row>
    <row r="10" spans="1:15" ht="80.25" customHeight="1">
      <c r="A10" s="5" t="s">
        <v>30</v>
      </c>
      <c r="B10" s="1" t="s">
        <v>60</v>
      </c>
      <c r="C10" s="14"/>
      <c r="D10" s="20">
        <v>200</v>
      </c>
      <c r="E10" s="6">
        <v>0</v>
      </c>
      <c r="F10" s="1">
        <f t="shared" si="1"/>
        <v>0</v>
      </c>
      <c r="G10" s="11">
        <v>0.23</v>
      </c>
      <c r="H10" s="8">
        <f t="shared" si="0"/>
        <v>0</v>
      </c>
      <c r="I10" s="32">
        <f>D10*H10</f>
        <v>0</v>
      </c>
      <c r="J10" s="12" t="s">
        <v>117</v>
      </c>
      <c r="K10" s="15" t="s">
        <v>61</v>
      </c>
      <c r="L10" s="13" t="s">
        <v>43</v>
      </c>
      <c r="M10" s="14" t="s">
        <v>118</v>
      </c>
      <c r="N10" s="14" t="s">
        <v>108</v>
      </c>
      <c r="O10" s="36"/>
    </row>
    <row r="11" spans="1:15" ht="90.75" customHeight="1">
      <c r="A11" s="5" t="s">
        <v>31</v>
      </c>
      <c r="B11" s="5" t="s">
        <v>63</v>
      </c>
      <c r="C11" s="14"/>
      <c r="D11" s="20">
        <v>400</v>
      </c>
      <c r="E11" s="6">
        <v>0</v>
      </c>
      <c r="F11" s="1">
        <f t="shared" si="1"/>
        <v>0</v>
      </c>
      <c r="G11" s="11">
        <v>0.23</v>
      </c>
      <c r="H11" s="8">
        <f t="shared" si="0"/>
        <v>0</v>
      </c>
      <c r="I11" s="32">
        <f>D11*H11</f>
        <v>0</v>
      </c>
      <c r="J11" s="10" t="s">
        <v>109</v>
      </c>
      <c r="K11" s="10" t="s">
        <v>42</v>
      </c>
      <c r="L11" s="10" t="s">
        <v>43</v>
      </c>
      <c r="M11" s="10" t="s">
        <v>48</v>
      </c>
      <c r="N11" s="10" t="s">
        <v>44</v>
      </c>
      <c r="O11" s="36"/>
    </row>
    <row r="12" spans="1:15" ht="101.25" customHeight="1">
      <c r="A12" s="5" t="s">
        <v>32</v>
      </c>
      <c r="B12" s="1" t="s">
        <v>110</v>
      </c>
      <c r="C12" s="16"/>
      <c r="D12" s="27">
        <v>600</v>
      </c>
      <c r="E12" s="6">
        <v>0</v>
      </c>
      <c r="F12" s="1">
        <f t="shared" si="1"/>
        <v>0</v>
      </c>
      <c r="G12" s="17">
        <v>0.23</v>
      </c>
      <c r="H12" s="8">
        <f t="shared" si="0"/>
        <v>0</v>
      </c>
      <c r="I12" s="32">
        <f t="shared" si="2"/>
        <v>0</v>
      </c>
      <c r="J12" s="13" t="s">
        <v>145</v>
      </c>
      <c r="K12" s="15" t="s">
        <v>62</v>
      </c>
      <c r="L12" s="15" t="s">
        <v>43</v>
      </c>
      <c r="M12" s="13" t="s">
        <v>119</v>
      </c>
      <c r="N12" s="14" t="s">
        <v>111</v>
      </c>
      <c r="O12" s="36"/>
    </row>
    <row r="13" spans="1:15" ht="90.75" customHeight="1">
      <c r="A13" s="5" t="s">
        <v>36</v>
      </c>
      <c r="B13" s="1" t="s">
        <v>72</v>
      </c>
      <c r="C13" s="25"/>
      <c r="D13" s="20">
        <v>100</v>
      </c>
      <c r="E13" s="6">
        <v>0</v>
      </c>
      <c r="F13" s="1">
        <f>PRODUCT(D13,E13)</f>
        <v>0</v>
      </c>
      <c r="G13" s="11">
        <v>0.23</v>
      </c>
      <c r="H13" s="8">
        <f t="shared" si="0"/>
        <v>0</v>
      </c>
      <c r="I13" s="32">
        <f t="shared" si="2"/>
        <v>0</v>
      </c>
      <c r="J13" s="13" t="s">
        <v>112</v>
      </c>
      <c r="K13" s="13" t="s">
        <v>93</v>
      </c>
      <c r="L13" s="13" t="s">
        <v>95</v>
      </c>
      <c r="M13" s="13" t="s">
        <v>94</v>
      </c>
      <c r="N13" s="14" t="s">
        <v>113</v>
      </c>
      <c r="O13" s="36"/>
    </row>
    <row r="14" spans="1:15" ht="127.5" customHeight="1">
      <c r="A14" s="5" t="s">
        <v>41</v>
      </c>
      <c r="B14" s="1" t="s">
        <v>23</v>
      </c>
      <c r="C14" s="19"/>
      <c r="D14" s="20">
        <v>500</v>
      </c>
      <c r="E14" s="6">
        <v>0</v>
      </c>
      <c r="F14" s="1">
        <f t="shared" si="1"/>
        <v>0</v>
      </c>
      <c r="G14" s="11">
        <v>0.23</v>
      </c>
      <c r="H14" s="8">
        <f t="shared" si="0"/>
        <v>0</v>
      </c>
      <c r="I14" s="32">
        <f t="shared" si="2"/>
        <v>0</v>
      </c>
      <c r="J14" s="18" t="s">
        <v>124</v>
      </c>
      <c r="K14" s="13" t="s">
        <v>114</v>
      </c>
      <c r="L14" s="13" t="s">
        <v>115</v>
      </c>
      <c r="M14" s="12" t="s">
        <v>24</v>
      </c>
      <c r="N14" s="12" t="s">
        <v>116</v>
      </c>
      <c r="O14" s="36"/>
    </row>
    <row r="15" spans="1:15" ht="90.75" customHeight="1">
      <c r="A15" s="5" t="s">
        <v>45</v>
      </c>
      <c r="B15" s="1" t="s">
        <v>68</v>
      </c>
      <c r="C15" s="25"/>
      <c r="D15" s="28">
        <v>300</v>
      </c>
      <c r="E15" s="6">
        <v>0</v>
      </c>
      <c r="F15" s="1">
        <f t="shared" si="1"/>
        <v>0</v>
      </c>
      <c r="G15" s="11">
        <v>0.23</v>
      </c>
      <c r="H15" s="8">
        <f t="shared" si="0"/>
        <v>0</v>
      </c>
      <c r="I15" s="32">
        <f t="shared" si="2"/>
        <v>0</v>
      </c>
      <c r="J15" s="15" t="s">
        <v>121</v>
      </c>
      <c r="K15" s="15" t="s">
        <v>120</v>
      </c>
      <c r="L15" s="15" t="s">
        <v>16</v>
      </c>
      <c r="M15" s="13" t="s">
        <v>76</v>
      </c>
      <c r="N15" s="14" t="s">
        <v>18</v>
      </c>
      <c r="O15" s="36"/>
    </row>
    <row r="16" spans="1:15" ht="105" customHeight="1">
      <c r="A16" s="5" t="s">
        <v>46</v>
      </c>
      <c r="B16" s="5" t="s">
        <v>28</v>
      </c>
      <c r="C16" s="23"/>
      <c r="D16" s="20">
        <v>400</v>
      </c>
      <c r="E16" s="6">
        <v>0</v>
      </c>
      <c r="F16" s="1">
        <f>PRODUCT(D16,E16)</f>
        <v>0</v>
      </c>
      <c r="G16" s="7">
        <v>0.23</v>
      </c>
      <c r="H16" s="8">
        <f t="shared" si="0"/>
        <v>0</v>
      </c>
      <c r="I16" s="32">
        <f>D16*H16</f>
        <v>0</v>
      </c>
      <c r="J16" s="9" t="s">
        <v>29</v>
      </c>
      <c r="K16" s="13" t="s">
        <v>125</v>
      </c>
      <c r="L16" s="13" t="s">
        <v>16</v>
      </c>
      <c r="M16" s="13" t="s">
        <v>126</v>
      </c>
      <c r="N16" s="13" t="s">
        <v>127</v>
      </c>
      <c r="O16" s="36"/>
    </row>
    <row r="17" spans="1:15" ht="124.5" customHeight="1">
      <c r="A17" s="5" t="s">
        <v>47</v>
      </c>
      <c r="B17" s="5" t="s">
        <v>37</v>
      </c>
      <c r="C17" s="25"/>
      <c r="D17" s="21">
        <v>400</v>
      </c>
      <c r="E17" s="6">
        <v>0</v>
      </c>
      <c r="F17" s="5">
        <f t="shared" si="1"/>
        <v>0</v>
      </c>
      <c r="G17" s="7">
        <v>0.23</v>
      </c>
      <c r="H17" s="8">
        <f t="shared" si="0"/>
        <v>0</v>
      </c>
      <c r="I17" s="32">
        <f t="shared" si="2"/>
        <v>0</v>
      </c>
      <c r="J17" s="10" t="s">
        <v>128</v>
      </c>
      <c r="K17" s="10" t="s">
        <v>129</v>
      </c>
      <c r="L17" s="10" t="s">
        <v>38</v>
      </c>
      <c r="M17" s="10" t="s">
        <v>39</v>
      </c>
      <c r="N17" s="10" t="s">
        <v>40</v>
      </c>
      <c r="O17" s="36"/>
    </row>
    <row r="18" spans="1:15" ht="108.75" customHeight="1">
      <c r="A18" s="5" t="s">
        <v>49</v>
      </c>
      <c r="B18" s="5" t="s">
        <v>15</v>
      </c>
      <c r="C18" s="25"/>
      <c r="D18" s="21">
        <v>200</v>
      </c>
      <c r="E18" s="6">
        <v>0</v>
      </c>
      <c r="F18" s="5">
        <f>PRODUCT(D18,E18)</f>
        <v>0</v>
      </c>
      <c r="G18" s="7">
        <v>0.23</v>
      </c>
      <c r="H18" s="8">
        <f t="shared" si="0"/>
        <v>0</v>
      </c>
      <c r="I18" s="32">
        <f>D18*H18</f>
        <v>0</v>
      </c>
      <c r="J18" s="10" t="s">
        <v>144</v>
      </c>
      <c r="K18" s="10" t="s">
        <v>130</v>
      </c>
      <c r="L18" s="10" t="s">
        <v>16</v>
      </c>
      <c r="M18" s="10" t="s">
        <v>26</v>
      </c>
      <c r="N18" s="10" t="s">
        <v>131</v>
      </c>
      <c r="O18" s="38"/>
    </row>
    <row r="19" spans="1:15" ht="90" customHeight="1">
      <c r="A19" s="5" t="s">
        <v>50</v>
      </c>
      <c r="B19" s="1" t="s">
        <v>20</v>
      </c>
      <c r="C19" s="25"/>
      <c r="D19" s="21">
        <v>400</v>
      </c>
      <c r="E19" s="6">
        <v>0</v>
      </c>
      <c r="F19" s="5">
        <f>PRODUCT(D19,E19)</f>
        <v>0</v>
      </c>
      <c r="G19" s="7">
        <v>0.23</v>
      </c>
      <c r="H19" s="8">
        <f t="shared" si="0"/>
        <v>0</v>
      </c>
      <c r="I19" s="32">
        <f>D19*H19</f>
        <v>0</v>
      </c>
      <c r="J19" s="13" t="s">
        <v>64</v>
      </c>
      <c r="K19" s="13" t="s">
        <v>65</v>
      </c>
      <c r="L19" s="13" t="s">
        <v>21</v>
      </c>
      <c r="M19" s="13" t="s">
        <v>17</v>
      </c>
      <c r="N19" s="13" t="s">
        <v>132</v>
      </c>
      <c r="O19" s="36"/>
    </row>
    <row r="20" spans="1:15" ht="87.75" customHeight="1">
      <c r="A20" s="5" t="s">
        <v>69</v>
      </c>
      <c r="B20" s="1" t="s">
        <v>133</v>
      </c>
      <c r="C20" s="25"/>
      <c r="D20" s="21">
        <v>500</v>
      </c>
      <c r="E20" s="6">
        <v>0</v>
      </c>
      <c r="F20" s="5">
        <f>PRODUCT(D20,E20)</f>
        <v>0</v>
      </c>
      <c r="G20" s="7">
        <v>0.23</v>
      </c>
      <c r="H20" s="8">
        <f>PRODUCT(E20*1.23)</f>
        <v>0</v>
      </c>
      <c r="I20" s="32">
        <f t="shared" ref="I20:I21" si="3">D20*H20</f>
        <v>0</v>
      </c>
      <c r="J20" s="10" t="s">
        <v>134</v>
      </c>
      <c r="K20" s="10" t="s">
        <v>96</v>
      </c>
      <c r="L20" s="10" t="s">
        <v>135</v>
      </c>
      <c r="M20" s="10" t="s">
        <v>136</v>
      </c>
      <c r="N20" s="10" t="s">
        <v>18</v>
      </c>
      <c r="O20" s="38"/>
    </row>
    <row r="21" spans="1:15" ht="87" customHeight="1">
      <c r="A21" s="5" t="s">
        <v>70</v>
      </c>
      <c r="B21" s="1" t="s">
        <v>73</v>
      </c>
      <c r="C21" s="25"/>
      <c r="D21" s="21">
        <v>400</v>
      </c>
      <c r="E21" s="6">
        <v>0</v>
      </c>
      <c r="F21" s="5">
        <f t="shared" ref="F21" si="4">PRODUCT(D21,E21)</f>
        <v>0</v>
      </c>
      <c r="G21" s="7">
        <v>0.23</v>
      </c>
      <c r="H21" s="8">
        <f t="shared" si="0"/>
        <v>0</v>
      </c>
      <c r="I21" s="32">
        <f t="shared" si="3"/>
        <v>0</v>
      </c>
      <c r="J21" s="15" t="s">
        <v>137</v>
      </c>
      <c r="K21" s="13" t="s">
        <v>139</v>
      </c>
      <c r="L21" s="13" t="s">
        <v>77</v>
      </c>
      <c r="M21" s="13" t="s">
        <v>51</v>
      </c>
      <c r="N21" s="13" t="s">
        <v>78</v>
      </c>
      <c r="O21" s="36"/>
    </row>
    <row r="22" spans="1:15" ht="110.25" customHeight="1">
      <c r="A22" s="5" t="s">
        <v>71</v>
      </c>
      <c r="B22" s="1" t="s">
        <v>74</v>
      </c>
      <c r="C22" s="25"/>
      <c r="D22" s="21">
        <v>400</v>
      </c>
      <c r="E22" s="6">
        <v>0</v>
      </c>
      <c r="F22" s="1">
        <f t="shared" si="1"/>
        <v>0</v>
      </c>
      <c r="G22" s="11">
        <v>0.23</v>
      </c>
      <c r="H22" s="8">
        <f>PRODUCT(E22*1.23)</f>
        <v>0</v>
      </c>
      <c r="I22" s="32">
        <f t="shared" si="2"/>
        <v>0</v>
      </c>
      <c r="J22" s="13" t="s">
        <v>138</v>
      </c>
      <c r="K22" s="13" t="s">
        <v>97</v>
      </c>
      <c r="L22" s="13" t="s">
        <v>58</v>
      </c>
      <c r="M22" s="13" t="s">
        <v>26</v>
      </c>
      <c r="N22" s="13" t="s">
        <v>78</v>
      </c>
      <c r="O22" s="36"/>
    </row>
    <row r="23" spans="1:15">
      <c r="A23" s="22"/>
      <c r="B23" s="22"/>
      <c r="C23" s="22"/>
      <c r="D23" s="22"/>
      <c r="E23" s="22"/>
      <c r="F23" s="22"/>
      <c r="G23" s="22"/>
      <c r="H23" s="22"/>
      <c r="I23" s="37">
        <f>SUM(I3:I22)</f>
        <v>0</v>
      </c>
      <c r="J23" s="22"/>
      <c r="K23" s="22"/>
      <c r="L23" s="22"/>
      <c r="M23" s="22"/>
      <c r="N23" s="22"/>
      <c r="O23" s="36"/>
    </row>
    <row r="26" spans="1:15">
      <c r="J26" s="30"/>
    </row>
  </sheetData>
  <mergeCells count="1">
    <mergeCell ref="B1:N1"/>
  </mergeCells>
  <phoneticPr fontId="1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Gadżety Powiat Ostródzki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terms:modified xsi:type="dcterms:W3CDTF">2025-04-10T08:38:32Z</dcterms:modified>
</cp:coreProperties>
</file>